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ownloads\"/>
    </mc:Choice>
  </mc:AlternateContent>
  <xr:revisionPtr revIDLastSave="0" documentId="13_ncr:1_{925DBF19-6E59-431B-AFC1-4C439CD80A74}" xr6:coauthVersionLast="47" xr6:coauthVersionMax="47" xr10:uidLastSave="{00000000-0000-0000-0000-000000000000}"/>
  <bookViews>
    <workbookView xWindow="20370" yWindow="-120" windowWidth="21840" windowHeight="13020" xr2:uid="{15DFE6DE-F070-4D22-AF2B-0CB3326B8495}"/>
  </bookViews>
  <sheets>
    <sheet name="Projeto" sheetId="2" r:id="rId1"/>
    <sheet name="Arrecife Afogados " sheetId="4" r:id="rId2"/>
    <sheet name="COMPAZ Ibura" sheetId="1" r:id="rId3"/>
    <sheet name="COMPAZ Pin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B7" i="2"/>
  <c r="B8" i="2" s="1"/>
</calcChain>
</file>

<file path=xl/sharedStrings.xml><?xml version="1.0" encoding="utf-8"?>
<sst xmlns="http://schemas.openxmlformats.org/spreadsheetml/2006/main" count="20" uniqueCount="20">
  <si>
    <t>COMPAZ Bidu Krause</t>
  </si>
  <si>
    <t>COMPAZ Ibura</t>
  </si>
  <si>
    <t>COMPAZ Pina</t>
  </si>
  <si>
    <t>COMPAZ Várzea</t>
  </si>
  <si>
    <t>Implantação do Centro de Operações do Recife</t>
  </si>
  <si>
    <t>Previsto</t>
  </si>
  <si>
    <t>Executado</t>
  </si>
  <si>
    <t>Recife Segurança Cidadã</t>
  </si>
  <si>
    <t>Programa:</t>
  </si>
  <si>
    <t>Vigência:</t>
  </si>
  <si>
    <t>02/05/2023 a 01/05/2026</t>
  </si>
  <si>
    <t xml:space="preserve">Valor do Programa: </t>
  </si>
  <si>
    <t xml:space="preserve">Objetivo: 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</si>
  <si>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</si>
  <si>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Principais Entregas</t>
  </si>
  <si>
    <t>% Executado Financeiro:</t>
  </si>
  <si>
    <t>Principais Ações do Programa</t>
  </si>
  <si>
    <t>Status:</t>
  </si>
  <si>
    <t>Em execução</t>
  </si>
  <si>
    <t>Implantação de 03 unidades do Centro Arrecifes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</si>
</sst>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164" fontId="4" fillId="0" borderId="0" xfId="1" applyNumberFormat="1" applyFont="1" applyAlignment="1">
      <alignment horizontal="left"/>
    </xf>
    <xf numFmtId="0" fontId="3" fillId="0" borderId="0" xfId="0" applyFont="1"/>
    <xf numFmtId="164" fontId="4" fillId="0" borderId="0" xfId="1" applyNumberFormat="1" applyFont="1" applyAlignment="1">
      <alignment horizontal="center"/>
    </xf>
    <xf numFmtId="10" fontId="6" fillId="0" borderId="1" xfId="2" applyNumberFormat="1" applyFont="1" applyBorder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0" fillId="2" borderId="0" xfId="0" applyFill="1"/>
    <xf numFmtId="0" fontId="3" fillId="0" borderId="0" xfId="0" applyFont="1" applyAlignment="1">
      <alignment wrapText="1"/>
    </xf>
    <xf numFmtId="44" fontId="8" fillId="0" borderId="0" xfId="1" applyFont="1" applyAlignment="1">
      <alignment horizontal="right" wrapText="1"/>
    </xf>
    <xf numFmtId="44" fontId="8" fillId="0" borderId="0" xfId="1" applyFont="1"/>
    <xf numFmtId="4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8" fontId="3" fillId="0" borderId="0" xfId="0" applyNumberFormat="1" applyFont="1"/>
  </cellXfs>
  <cellStyles count="4">
    <cellStyle name="Moeda" xfId="1" builtinId="4"/>
    <cellStyle name="Normal" xfId="0" builtinId="0"/>
    <cellStyle name="Normal 4" xfId="3" xr:uid="{94C8BF51-A020-4846-9371-F4A746AE8FA9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32994358888257"/>
          <c:y val="4.8451573023162484E-2"/>
          <c:w val="0.69557647886606777"/>
          <c:h val="0.792486217429930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Projeto!$C$24</c:f>
              <c:strCache>
                <c:ptCount val="1"/>
                <c:pt idx="0">
                  <c:v>Executado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Projeto!$C$25:$C$30</c:f>
              <c:numCache>
                <c:formatCode>_("R$"* #,##0.00_);_("R$"* \(#,##0.00\);_("R$"* "-"??_);_(@_)</c:formatCode>
                <c:ptCount val="6"/>
                <c:pt idx="0">
                  <c:v>244331.06</c:v>
                </c:pt>
                <c:pt idx="1">
                  <c:v>703290.82</c:v>
                </c:pt>
                <c:pt idx="2">
                  <c:v>16000371</c:v>
                </c:pt>
                <c:pt idx="3">
                  <c:v>18415074.120000001</c:v>
                </c:pt>
                <c:pt idx="4">
                  <c:v>0</c:v>
                </c:pt>
                <c:pt idx="5">
                  <c:v>3833665.13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C-4DBA-B9F9-59837DD187DC}"/>
            </c:ext>
          </c:extLst>
        </c:ser>
        <c:ser>
          <c:idx val="0"/>
          <c:order val="1"/>
          <c:tx>
            <c:strRef>
              <c:f>Projeto!$B$24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Projeto!$B$25:$B$30</c:f>
              <c:numCache>
                <c:formatCode>_("R$"* #,##0.00_);_("R$"* \(#,##0.00\);_("R$"* "-"??_);_(@_)</c:formatCode>
                <c:ptCount val="6"/>
                <c:pt idx="0">
                  <c:v>67740091.099999994</c:v>
                </c:pt>
                <c:pt idx="1">
                  <c:v>46999056.090000004</c:v>
                </c:pt>
                <c:pt idx="2">
                  <c:v>18308505.710000001</c:v>
                </c:pt>
                <c:pt idx="3">
                  <c:v>19301496.830000002</c:v>
                </c:pt>
                <c:pt idx="4">
                  <c:v>21398491.709999997</c:v>
                </c:pt>
                <c:pt idx="5">
                  <c:v>18900359.32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C-4DBA-B9F9-59837DD1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26767"/>
        <c:axId val="100525807"/>
      </c:barChart>
      <c:catAx>
        <c:axId val="10052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5807"/>
        <c:crossesAt val="0"/>
        <c:auto val="1"/>
        <c:lblAlgn val="ctr"/>
        <c:lblOffset val="100"/>
        <c:noMultiLvlLbl val="0"/>
      </c:catAx>
      <c:valAx>
        <c:axId val="1005258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6767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MPAZ Pina'!A1"/><Relationship Id="rId2" Type="http://schemas.openxmlformats.org/officeDocument/2006/relationships/hyperlink" Target="#'COMPAZ Ibura'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hyperlink" Target="#Projeto!A1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7" Type="http://schemas.openxmlformats.org/officeDocument/2006/relationships/hyperlink" Target="#Projeto!A1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113212</xdr:colOff>
      <xdr:row>1</xdr:row>
      <xdr:rowOff>155121</xdr:rowOff>
    </xdr:from>
    <xdr:to>
      <xdr:col>16</xdr:col>
      <xdr:colOff>469175</xdr:colOff>
      <xdr:row>13</xdr:row>
      <xdr:rowOff>148045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D4B2F6-5868-C294-BDC2-5CBB6AD2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18</xdr:row>
      <xdr:rowOff>78105</xdr:rowOff>
    </xdr:from>
    <xdr:to>
      <xdr:col>0</xdr:col>
      <xdr:colOff>1466850</xdr:colOff>
      <xdr:row>20</xdr:row>
      <xdr:rowOff>26670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0F01E-514A-24A5-1D43-8857DE8AA502}"/>
            </a:ext>
          </a:extLst>
        </xdr:cNvPr>
        <xdr:cNvSpPr/>
      </xdr:nvSpPr>
      <xdr:spPr>
        <a:xfrm>
          <a:off x="91440" y="4246245"/>
          <a:ext cx="137541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 </a:t>
          </a:r>
          <a:r>
            <a:rPr lang="pt-BR" sz="1100" baseline="0"/>
            <a:t>Ibura</a:t>
          </a:r>
          <a:endParaRPr lang="pt-BR" sz="1100"/>
        </a:p>
      </xdr:txBody>
    </xdr:sp>
    <xdr:clientData/>
  </xdr:twoCellAnchor>
  <xdr:twoCellAnchor>
    <xdr:from>
      <xdr:col>0</xdr:col>
      <xdr:colOff>83820</xdr:colOff>
      <xdr:row>16</xdr:row>
      <xdr:rowOff>36195</xdr:rowOff>
    </xdr:from>
    <xdr:to>
      <xdr:col>8</xdr:col>
      <xdr:colOff>87630</xdr:colOff>
      <xdr:row>18</xdr:row>
      <xdr:rowOff>7620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F74D0E3-E67C-4FF5-80FB-17621FE50B67}"/>
            </a:ext>
          </a:extLst>
        </xdr:cNvPr>
        <xdr:cNvSpPr/>
      </xdr:nvSpPr>
      <xdr:spPr>
        <a:xfrm>
          <a:off x="83820" y="3838575"/>
          <a:ext cx="8568690" cy="337185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Acompanhamento</a:t>
          </a:r>
          <a:r>
            <a:rPr lang="pt-BR" sz="1100" b="1" baseline="0"/>
            <a:t> Fotográfico</a:t>
          </a:r>
          <a:endParaRPr lang="pt-BR" sz="1100" b="1"/>
        </a:p>
      </xdr:txBody>
    </xdr:sp>
    <xdr:clientData/>
  </xdr:twoCellAnchor>
  <xdr:twoCellAnchor>
    <xdr:from>
      <xdr:col>1</xdr:col>
      <xdr:colOff>20574</xdr:colOff>
      <xdr:row>18</xdr:row>
      <xdr:rowOff>78105</xdr:rowOff>
    </xdr:from>
    <xdr:to>
      <xdr:col>1</xdr:col>
      <xdr:colOff>1355979</xdr:colOff>
      <xdr:row>20</xdr:row>
      <xdr:rowOff>26670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40FEC-C721-4AF1-A599-4247E6ADD327}"/>
            </a:ext>
          </a:extLst>
        </xdr:cNvPr>
        <xdr:cNvSpPr/>
      </xdr:nvSpPr>
      <xdr:spPr>
        <a:xfrm>
          <a:off x="1536954" y="4246245"/>
          <a:ext cx="133540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Pina</a:t>
          </a:r>
          <a:endParaRPr lang="pt-BR" sz="1100"/>
        </a:p>
      </xdr:txBody>
    </xdr:sp>
    <xdr:clientData/>
  </xdr:twoCellAnchor>
  <xdr:twoCellAnchor>
    <xdr:from>
      <xdr:col>1</xdr:col>
      <xdr:colOff>1427988</xdr:colOff>
      <xdr:row>18</xdr:row>
      <xdr:rowOff>78105</xdr:rowOff>
    </xdr:from>
    <xdr:to>
      <xdr:col>2</xdr:col>
      <xdr:colOff>475488</xdr:colOff>
      <xdr:row>20</xdr:row>
      <xdr:rowOff>26670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5C3F9C0C-CC8A-42F5-A9D1-FF83CA066878}"/>
            </a:ext>
          </a:extLst>
        </xdr:cNvPr>
        <xdr:cNvSpPr/>
      </xdr:nvSpPr>
      <xdr:spPr>
        <a:xfrm>
          <a:off x="2944368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50"/>
            <a:t>COMPAZ</a:t>
          </a:r>
          <a:r>
            <a:rPr lang="pt-BR" sz="1050" baseline="0"/>
            <a:t> Bidu Krause</a:t>
          </a:r>
          <a:endParaRPr lang="pt-BR" sz="1050"/>
        </a:p>
      </xdr:txBody>
    </xdr:sp>
    <xdr:clientData/>
  </xdr:twoCellAnchor>
  <xdr:twoCellAnchor>
    <xdr:from>
      <xdr:col>2</xdr:col>
      <xdr:colOff>553212</xdr:colOff>
      <xdr:row>18</xdr:row>
      <xdr:rowOff>78105</xdr:rowOff>
    </xdr:from>
    <xdr:to>
      <xdr:col>3</xdr:col>
      <xdr:colOff>858012</xdr:colOff>
      <xdr:row>20</xdr:row>
      <xdr:rowOff>26670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F92162C9-3BA9-4E47-9C64-B1222C43887E}"/>
            </a:ext>
          </a:extLst>
        </xdr:cNvPr>
        <xdr:cNvSpPr/>
      </xdr:nvSpPr>
      <xdr:spPr>
        <a:xfrm>
          <a:off x="4378452" y="4246245"/>
          <a:ext cx="144018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Várzea</a:t>
          </a:r>
          <a:endParaRPr lang="pt-BR" sz="1100"/>
        </a:p>
      </xdr:txBody>
    </xdr:sp>
    <xdr:clientData/>
  </xdr:twoCellAnchor>
  <xdr:twoCellAnchor>
    <xdr:from>
      <xdr:col>3</xdr:col>
      <xdr:colOff>912876</xdr:colOff>
      <xdr:row>18</xdr:row>
      <xdr:rowOff>78105</xdr:rowOff>
    </xdr:from>
    <xdr:to>
      <xdr:col>5</xdr:col>
      <xdr:colOff>493776</xdr:colOff>
      <xdr:row>20</xdr:row>
      <xdr:rowOff>26670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901BDCA-E4D3-4F60-A026-4D17110633FA}"/>
            </a:ext>
          </a:extLst>
        </xdr:cNvPr>
        <xdr:cNvSpPr/>
      </xdr:nvSpPr>
      <xdr:spPr>
        <a:xfrm>
          <a:off x="5873496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Centros Arrecifes</a:t>
          </a:r>
        </a:p>
      </xdr:txBody>
    </xdr:sp>
    <xdr:clientData/>
  </xdr:twoCellAnchor>
  <xdr:twoCellAnchor>
    <xdr:from>
      <xdr:col>5</xdr:col>
      <xdr:colOff>554355</xdr:colOff>
      <xdr:row>18</xdr:row>
      <xdr:rowOff>78105</xdr:rowOff>
    </xdr:from>
    <xdr:to>
      <xdr:col>8</xdr:col>
      <xdr:colOff>91440</xdr:colOff>
      <xdr:row>20</xdr:row>
      <xdr:rowOff>26670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B0894CCA-922C-4DBA-A67A-454EC7F3EB67}"/>
            </a:ext>
          </a:extLst>
        </xdr:cNvPr>
        <xdr:cNvSpPr/>
      </xdr:nvSpPr>
      <xdr:spPr>
        <a:xfrm>
          <a:off x="7290435" y="4246245"/>
          <a:ext cx="136588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387350</xdr:colOff>
      <xdr:row>1</xdr:row>
      <xdr:rowOff>66675</xdr:rowOff>
    </xdr:from>
    <xdr:to>
      <xdr:col>6</xdr:col>
      <xdr:colOff>285750</xdr:colOff>
      <xdr:row>15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1E3196-1D52-E5AB-CB3D-0DEB377E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257175"/>
          <a:ext cx="3556000" cy="2667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10</xdr:col>
      <xdr:colOff>466723</xdr:colOff>
      <xdr:row>1</xdr:row>
      <xdr:rowOff>76200</xdr:rowOff>
    </xdr:from>
    <xdr:to>
      <xdr:col>16</xdr:col>
      <xdr:colOff>428623</xdr:colOff>
      <xdr:row>15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2F6666A-0D6A-5C1C-2738-5BBAE726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3" y="266700"/>
          <a:ext cx="3619500" cy="27146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314326</xdr:colOff>
      <xdr:row>18</xdr:row>
      <xdr:rowOff>161924</xdr:rowOff>
    </xdr:from>
    <xdr:to>
      <xdr:col>6</xdr:col>
      <xdr:colOff>390524</xdr:colOff>
      <xdr:row>33</xdr:row>
      <xdr:rowOff>104773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3FB411C-75E1-A17C-7FF5-3FB34CE3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3590924"/>
          <a:ext cx="3733798" cy="280034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10</xdr:col>
      <xdr:colOff>409575</xdr:colOff>
      <xdr:row>18</xdr:row>
      <xdr:rowOff>121442</xdr:rowOff>
    </xdr:from>
    <xdr:to>
      <xdr:col>16</xdr:col>
      <xdr:colOff>476250</xdr:colOff>
      <xdr:row>33</xdr:row>
      <xdr:rowOff>57148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465CC285-39BE-B60A-A258-E53DE1650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3550442"/>
          <a:ext cx="3724275" cy="279320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3</xdr:row>
      <xdr:rowOff>18714</xdr:rowOff>
    </xdr:from>
    <xdr:to>
      <xdr:col>21</xdr:col>
      <xdr:colOff>555858</xdr:colOff>
      <xdr:row>22</xdr:row>
      <xdr:rowOff>139005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3FD0BD-02DA-3654-847B-98A08357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559041"/>
          <a:ext cx="5400000" cy="3542364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164572</xdr:colOff>
      <xdr:row>25</xdr:row>
      <xdr:rowOff>1560</xdr:rowOff>
    </xdr:from>
    <xdr:to>
      <xdr:col>3</xdr:col>
      <xdr:colOff>121715</xdr:colOff>
      <xdr:row>44</xdr:row>
      <xdr:rowOff>123352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CBF76B-2E65-BE49-67F2-8727567A0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2" y="4504287"/>
          <a:ext cx="5401979" cy="354386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425186</xdr:colOff>
      <xdr:row>25</xdr:row>
      <xdr:rowOff>1560</xdr:rowOff>
    </xdr:from>
    <xdr:to>
      <xdr:col>12</xdr:col>
      <xdr:colOff>338786</xdr:colOff>
      <xdr:row>44</xdr:row>
      <xdr:rowOff>126800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2F77DB-ABF3-3766-4E02-2448C67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022" y="4504287"/>
          <a:ext cx="5400000" cy="354731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13</xdr:col>
      <xdr:colOff>32658</xdr:colOff>
      <xdr:row>25</xdr:row>
      <xdr:rowOff>1560</xdr:rowOff>
    </xdr:from>
    <xdr:to>
      <xdr:col>21</xdr:col>
      <xdr:colOff>555858</xdr:colOff>
      <xdr:row>44</xdr:row>
      <xdr:rowOff>126800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C3D41B7-6580-C0A1-BBEE-56C201D7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4504287"/>
          <a:ext cx="5400000" cy="354731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164572</xdr:colOff>
      <xdr:row>3</xdr:row>
      <xdr:rowOff>18714</xdr:rowOff>
    </xdr:from>
    <xdr:to>
      <xdr:col>3</xdr:col>
      <xdr:colOff>121715</xdr:colOff>
      <xdr:row>22</xdr:row>
      <xdr:rowOff>143953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A311E9B-BEFC-128B-4B5A-FBEC7267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2" y="559041"/>
          <a:ext cx="5401979" cy="3547312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425186</xdr:colOff>
      <xdr:row>3</xdr:row>
      <xdr:rowOff>18714</xdr:rowOff>
    </xdr:from>
    <xdr:to>
      <xdr:col>12</xdr:col>
      <xdr:colOff>338786</xdr:colOff>
      <xdr:row>22</xdr:row>
      <xdr:rowOff>139005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0F3E0F0-407E-8551-B7E8-ADAFCE39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022" y="559041"/>
          <a:ext cx="5400000" cy="3542364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24</xdr:col>
      <xdr:colOff>10886</xdr:colOff>
      <xdr:row>0</xdr:row>
      <xdr:rowOff>174171</xdr:rowOff>
    </xdr:from>
    <xdr:to>
      <xdr:col>26</xdr:col>
      <xdr:colOff>326571</xdr:colOff>
      <xdr:row>3</xdr:row>
      <xdr:rowOff>76200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AB7CB6-0BDD-1A47-2CAE-374FED70D88A}"/>
            </a:ext>
          </a:extLst>
        </xdr:cNvPr>
        <xdr:cNvSpPr/>
      </xdr:nvSpPr>
      <xdr:spPr>
        <a:xfrm>
          <a:off x="18255343" y="174171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93395</xdr:rowOff>
    </xdr:from>
    <xdr:to>
      <xdr:col>3</xdr:col>
      <xdr:colOff>109543</xdr:colOff>
      <xdr:row>20</xdr:row>
      <xdr:rowOff>33585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8F291D-19B5-2767-683F-C21876C9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375000</xdr:colOff>
      <xdr:row>0</xdr:row>
      <xdr:rowOff>93395</xdr:rowOff>
    </xdr:from>
    <xdr:to>
      <xdr:col>12</xdr:col>
      <xdr:colOff>288600</xdr:colOff>
      <xdr:row>20</xdr:row>
      <xdr:rowOff>33585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99A04FC-A191-C625-4B77-4B6DD87D5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3</xdr:col>
      <xdr:colOff>375000</xdr:colOff>
      <xdr:row>21</xdr:row>
      <xdr:rowOff>166749</xdr:rowOff>
    </xdr:from>
    <xdr:to>
      <xdr:col>12</xdr:col>
      <xdr:colOff>288600</xdr:colOff>
      <xdr:row>41</xdr:row>
      <xdr:rowOff>108451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4EC0FA1-D709-5379-1E85-795864A4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4052949"/>
          <a:ext cx="5400000" cy="364284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152400</xdr:colOff>
      <xdr:row>21</xdr:row>
      <xdr:rowOff>166749</xdr:rowOff>
    </xdr:from>
    <xdr:to>
      <xdr:col>3</xdr:col>
      <xdr:colOff>109543</xdr:colOff>
      <xdr:row>41</xdr:row>
      <xdr:rowOff>108451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9FB34D4-1C5D-BAB0-5E46-71716228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052949"/>
          <a:ext cx="5400000" cy="3642845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554057</xdr:colOff>
      <xdr:row>21</xdr:row>
      <xdr:rowOff>166749</xdr:rowOff>
    </xdr:from>
    <xdr:to>
      <xdr:col>21</xdr:col>
      <xdr:colOff>467657</xdr:colOff>
      <xdr:row>41</xdr:row>
      <xdr:rowOff>106939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7105EAC-A965-3760-E9B4-7423D327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4052949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12</xdr:col>
      <xdr:colOff>554057</xdr:colOff>
      <xdr:row>0</xdr:row>
      <xdr:rowOff>93395</xdr:rowOff>
    </xdr:from>
    <xdr:to>
      <xdr:col>21</xdr:col>
      <xdr:colOff>467657</xdr:colOff>
      <xdr:row>20</xdr:row>
      <xdr:rowOff>33585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96194A1-7459-03EC-EB18-D286D6B1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93395"/>
          <a:ext cx="5400000" cy="3641333"/>
        </a:xfrm>
        <a:prstGeom prst="roundRect">
          <a:avLst>
            <a:gd name="adj" fmla="val 4167"/>
          </a:avLst>
        </a:prstGeom>
        <a:solidFill>
          <a:srgbClr val="FFFFFF"/>
        </a:solidFill>
        <a:ln w="6350" cap="sq">
          <a:solidFill>
            <a:srgbClr val="292929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23</xdr:col>
      <xdr:colOff>391885</xdr:colOff>
      <xdr:row>0</xdr:row>
      <xdr:rowOff>76200</xdr:rowOff>
    </xdr:from>
    <xdr:to>
      <xdr:col>26</xdr:col>
      <xdr:colOff>97970</xdr:colOff>
      <xdr:row>2</xdr:row>
      <xdr:rowOff>163286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B1481A-DE63-464B-9D46-78ACC8EDD315}"/>
            </a:ext>
          </a:extLst>
        </xdr:cNvPr>
        <xdr:cNvSpPr/>
      </xdr:nvSpPr>
      <xdr:spPr>
        <a:xfrm>
          <a:off x="18026742" y="76200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98A4-294D-45A5-A594-1128F209E068}">
  <dimension ref="A1:O43"/>
  <sheetViews>
    <sheetView showGridLines="0" tabSelected="1" topLeftCell="A4" zoomScale="90" zoomScaleNormal="90" workbookViewId="0">
      <selection activeCell="A23" sqref="A23:D43"/>
    </sheetView>
  </sheetViews>
  <sheetFormatPr defaultRowHeight="15" x14ac:dyDescent="0.25"/>
  <cols>
    <col min="1" max="1" width="22.140625" customWidth="1"/>
    <col min="2" max="2" width="38" customWidth="1"/>
    <col min="3" max="3" width="22.7109375" customWidth="1"/>
    <col min="4" max="4" width="17" customWidth="1"/>
  </cols>
  <sheetData>
    <row r="1" spans="1:15" ht="15.75" x14ac:dyDescent="0.25">
      <c r="A1" s="1" t="s">
        <v>8</v>
      </c>
      <c r="B1" s="3" t="s">
        <v>7</v>
      </c>
      <c r="D1" s="17" t="s">
        <v>16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B2" s="2"/>
    </row>
    <row r="3" spans="1:15" ht="15.75" x14ac:dyDescent="0.25">
      <c r="A3" s="1" t="s">
        <v>9</v>
      </c>
      <c r="B3" s="2" t="s">
        <v>10</v>
      </c>
    </row>
    <row r="4" spans="1:15" ht="15.75" x14ac:dyDescent="0.25">
      <c r="A4" s="1"/>
      <c r="B4" s="2"/>
    </row>
    <row r="5" spans="1:15" ht="15.75" x14ac:dyDescent="0.25">
      <c r="A5" s="1" t="s">
        <v>17</v>
      </c>
      <c r="B5" s="2" t="s">
        <v>18</v>
      </c>
    </row>
    <row r="6" spans="1:15" ht="15.75" x14ac:dyDescent="0.25">
      <c r="B6" s="2"/>
    </row>
    <row r="7" spans="1:15" ht="16.5" thickBot="1" x14ac:dyDescent="0.3">
      <c r="A7" s="1" t="s">
        <v>11</v>
      </c>
      <c r="B7" s="7">
        <f>SUM(B25:B30)</f>
        <v>192648000.76000002</v>
      </c>
    </row>
    <row r="8" spans="1:15" ht="16.5" thickBot="1" x14ac:dyDescent="0.3">
      <c r="A8" s="1" t="s">
        <v>15</v>
      </c>
      <c r="B8" s="8">
        <f>SUM(C25:C30)/B7</f>
        <v>0.20346295822104643</v>
      </c>
    </row>
    <row r="9" spans="1:15" ht="15.75" x14ac:dyDescent="0.25">
      <c r="A9" s="1"/>
      <c r="B9" s="5"/>
    </row>
    <row r="11" spans="1:15" ht="71.45" customHeight="1" x14ac:dyDescent="0.25">
      <c r="A11" s="4" t="s">
        <v>12</v>
      </c>
      <c r="B11" s="18" t="s">
        <v>13</v>
      </c>
      <c r="C11" s="18"/>
    </row>
    <row r="12" spans="1:15" x14ac:dyDescent="0.25">
      <c r="A12" s="9"/>
      <c r="B12" s="9"/>
      <c r="C12" s="9"/>
      <c r="D12" s="9"/>
      <c r="E12" s="9"/>
      <c r="F12" s="9"/>
    </row>
    <row r="13" spans="1:15" x14ac:dyDescent="0.25">
      <c r="A13" s="9"/>
      <c r="B13" s="9"/>
      <c r="C13" s="9"/>
      <c r="D13" s="9"/>
      <c r="E13" s="9"/>
      <c r="F13" s="9"/>
    </row>
    <row r="14" spans="1:15" x14ac:dyDescent="0.25">
      <c r="A14" s="9"/>
      <c r="B14" s="9"/>
      <c r="C14" s="9"/>
      <c r="D14" s="9"/>
      <c r="E14" s="9"/>
      <c r="F14" s="9"/>
      <c r="G14" s="6"/>
      <c r="H14" s="6"/>
    </row>
    <row r="15" spans="1:15" x14ac:dyDescent="0.25">
      <c r="A15" s="9"/>
      <c r="B15" s="9"/>
      <c r="C15" s="9"/>
      <c r="D15" s="9"/>
      <c r="E15" s="9"/>
      <c r="F15" s="9"/>
      <c r="G15" s="6"/>
      <c r="H15" s="6"/>
    </row>
    <row r="16" spans="1:15" x14ac:dyDescent="0.25">
      <c r="A16" s="9"/>
      <c r="B16" s="9"/>
      <c r="C16" s="9"/>
      <c r="D16" s="9"/>
      <c r="E16" s="9"/>
      <c r="F16" s="9"/>
      <c r="G16" s="6"/>
      <c r="H16" s="6"/>
    </row>
    <row r="17" spans="1:8" x14ac:dyDescent="0.25">
      <c r="A17" s="9"/>
      <c r="B17" s="9"/>
      <c r="C17" s="9"/>
      <c r="D17" s="9"/>
      <c r="E17" s="9"/>
      <c r="F17" s="9"/>
      <c r="G17" s="6"/>
      <c r="H17" s="6"/>
    </row>
    <row r="18" spans="1:8" x14ac:dyDescent="0.25">
      <c r="A18" s="9"/>
      <c r="B18" s="9"/>
      <c r="C18" s="9"/>
      <c r="D18" s="9"/>
      <c r="E18" s="9"/>
      <c r="F18" s="9"/>
      <c r="G18" s="6"/>
      <c r="H18" s="6"/>
    </row>
    <row r="19" spans="1:8" x14ac:dyDescent="0.25">
      <c r="A19" s="9"/>
      <c r="B19" s="9"/>
      <c r="C19" s="9"/>
      <c r="D19" s="9"/>
      <c r="E19" s="9"/>
      <c r="F19" s="9"/>
      <c r="G19" s="6"/>
      <c r="H19" s="6"/>
    </row>
    <row r="20" spans="1:8" s="9" customFormat="1" x14ac:dyDescent="0.25">
      <c r="G20" s="6"/>
      <c r="H20" s="6"/>
    </row>
    <row r="21" spans="1:8" x14ac:dyDescent="0.25">
      <c r="D21" s="9"/>
      <c r="E21" s="9"/>
      <c r="F21" s="9"/>
      <c r="G21" s="6"/>
      <c r="H21" s="6"/>
    </row>
    <row r="22" spans="1:8" x14ac:dyDescent="0.25">
      <c r="A22" s="10"/>
      <c r="B22" s="11"/>
      <c r="C22" s="11"/>
      <c r="D22" s="6"/>
      <c r="E22" s="9"/>
      <c r="F22" s="9"/>
      <c r="G22" s="6"/>
      <c r="H22" s="6"/>
    </row>
    <row r="23" spans="1:8" x14ac:dyDescent="0.25">
      <c r="A23" s="10"/>
      <c r="B23" s="11"/>
      <c r="C23" s="11"/>
      <c r="D23" s="6"/>
      <c r="E23" s="9"/>
      <c r="F23" s="9"/>
      <c r="G23" s="6"/>
      <c r="H23" s="6"/>
    </row>
    <row r="24" spans="1:8" x14ac:dyDescent="0.25">
      <c r="A24" s="10" t="s">
        <v>14</v>
      </c>
      <c r="B24" s="11" t="s">
        <v>5</v>
      </c>
      <c r="C24" s="11" t="s">
        <v>6</v>
      </c>
      <c r="D24" s="6"/>
      <c r="E24" s="9"/>
      <c r="F24" s="9"/>
      <c r="G24" s="6"/>
      <c r="H24" s="6"/>
    </row>
    <row r="25" spans="1:8" ht="45" x14ac:dyDescent="0.25">
      <c r="A25" s="13" t="s">
        <v>4</v>
      </c>
      <c r="B25" s="14">
        <v>67740091.099999994</v>
      </c>
      <c r="C25" s="14">
        <v>244331.06</v>
      </c>
      <c r="D25" s="6"/>
      <c r="G25" s="6"/>
      <c r="H25" s="6"/>
    </row>
    <row r="26" spans="1:8" x14ac:dyDescent="0.25">
      <c r="A26" s="6" t="s">
        <v>0</v>
      </c>
      <c r="B26" s="15">
        <v>46999056.090000004</v>
      </c>
      <c r="C26" s="14">
        <v>703290.82</v>
      </c>
      <c r="D26" s="6"/>
      <c r="G26" s="6"/>
      <c r="H26" s="6"/>
    </row>
    <row r="27" spans="1:8" x14ac:dyDescent="0.25">
      <c r="A27" s="6" t="s">
        <v>1</v>
      </c>
      <c r="B27" s="15">
        <v>18308505.710000001</v>
      </c>
      <c r="C27" s="14">
        <v>16000371</v>
      </c>
      <c r="D27" s="6"/>
      <c r="G27" s="6"/>
      <c r="H27" s="6"/>
    </row>
    <row r="28" spans="1:8" x14ac:dyDescent="0.25">
      <c r="A28" s="6" t="s">
        <v>2</v>
      </c>
      <c r="B28" s="15">
        <v>19301496.830000002</v>
      </c>
      <c r="C28" s="14">
        <v>18415074.120000001</v>
      </c>
      <c r="D28" s="6"/>
      <c r="G28" s="6"/>
      <c r="H28" s="6"/>
    </row>
    <row r="29" spans="1:8" x14ac:dyDescent="0.25">
      <c r="A29" s="6" t="s">
        <v>3</v>
      </c>
      <c r="B29" s="15">
        <v>21398491.709999997</v>
      </c>
      <c r="C29" s="14">
        <v>0</v>
      </c>
      <c r="D29" s="6"/>
      <c r="G29" s="6"/>
      <c r="H29" s="6"/>
    </row>
    <row r="30" spans="1:8" x14ac:dyDescent="0.25">
      <c r="A30" s="6" t="s">
        <v>19</v>
      </c>
      <c r="B30" s="15">
        <v>18900359.32</v>
      </c>
      <c r="C30" s="14">
        <v>3833665.13</v>
      </c>
      <c r="D30" s="6"/>
      <c r="G30" s="6"/>
      <c r="H30" s="6"/>
    </row>
    <row r="31" spans="1:8" x14ac:dyDescent="0.25">
      <c r="A31" s="6"/>
      <c r="B31" s="6"/>
      <c r="C31" s="16">
        <f>SUM(C25:C30)</f>
        <v>39196732.130000003</v>
      </c>
      <c r="D31" s="6"/>
      <c r="G31" s="6"/>
      <c r="H31" s="6"/>
    </row>
    <row r="32" spans="1:8" x14ac:dyDescent="0.25">
      <c r="A32" s="6"/>
      <c r="B32" s="6"/>
      <c r="C32" s="6"/>
      <c r="D32" s="6"/>
    </row>
    <row r="33" spans="1:4" x14ac:dyDescent="0.25">
      <c r="A33" s="6"/>
      <c r="B33" s="19"/>
      <c r="C33" s="19"/>
      <c r="D33" s="6"/>
    </row>
    <row r="34" spans="1:4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6"/>
      <c r="C40" s="6"/>
      <c r="D40" s="6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  <row r="43" spans="1:4" x14ac:dyDescent="0.25">
      <c r="A43" s="6"/>
      <c r="B43" s="6"/>
      <c r="C43" s="6"/>
      <c r="D43" s="6"/>
    </row>
  </sheetData>
  <sortState xmlns:xlrd2="http://schemas.microsoft.com/office/spreadsheetml/2017/richdata2" ref="A27">
    <sortCondition ref="A27"/>
  </sortState>
  <mergeCells count="2">
    <mergeCell ref="D1:O1"/>
    <mergeCell ref="B11:C11"/>
  </mergeCells>
  <conditionalFormatting sqref="B8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{F299BE53-807A-467A-A220-67F02CF62759}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9BE53-807A-467A-A220-67F02CF6275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EF40-C4D8-4781-ACD8-80D4DB94DCE0}">
  <sheetPr>
    <tabColor theme="8" tint="-0.249977111117893"/>
  </sheetPr>
  <dimension ref="A1:AC139"/>
  <sheetViews>
    <sheetView workbookViewId="0">
      <selection activeCell="I11" sqref="I11"/>
    </sheetView>
  </sheetViews>
  <sheetFormatPr defaultRowHeight="15" x14ac:dyDescent="0.25"/>
  <sheetData>
    <row r="1" spans="1:29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1:29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29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29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1:29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1:29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1:2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1:29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1:2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1:29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1:29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1:29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1:29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1:29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1:29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1:29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1:2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1:29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1:2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1:2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7C5B-C9BC-4857-A9EC-60E941337C98}">
  <sheetPr>
    <tabColor theme="8" tint="-0.249977111117893"/>
  </sheetPr>
  <dimension ref="A1"/>
  <sheetViews>
    <sheetView showGridLines="0" topLeftCell="A7" zoomScale="70" zoomScaleNormal="70" workbookViewId="0">
      <selection activeCell="D2" sqref="D2"/>
    </sheetView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FC24-3AE2-41C5-8F31-3C98F74DA33F}">
  <sheetPr>
    <tabColor theme="8" tint="-0.249977111117893"/>
  </sheetPr>
  <dimension ref="A1"/>
  <sheetViews>
    <sheetView showGridLines="0" topLeftCell="A7" zoomScale="70" zoomScaleNormal="70" workbookViewId="0"/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</vt:lpstr>
      <vt:lpstr>Arrecife Afogados </vt:lpstr>
      <vt:lpstr>COMPAZ Ibura</vt:lpstr>
      <vt:lpstr>COMPAZ Pina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2024-08-21T18:08:00Z</dcterms:created>
  <dcterms:modified xsi:type="dcterms:W3CDTF">2025-12-04T13:21:54Z</dcterms:modified>
</cp:coreProperties>
</file>